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uentaPublica\CEACO\CUENTA PUBLICA 2025\Cuenta Publica_Consolidado\"/>
    </mc:Choice>
  </mc:AlternateContent>
  <xr:revisionPtr revIDLastSave="0" documentId="13_ncr:1_{6E7004AD-CCB5-45C2-913B-6FD1549E6C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LDF Analitico deud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ALI2" localSheetId="0">#REF!</definedName>
    <definedName name="___ALI2">#REF!</definedName>
    <definedName name="___ALI3" localSheetId="0">#REF!</definedName>
    <definedName name="___ALI3">#REF!</definedName>
    <definedName name="___ALI4" localSheetId="0">#REF!</definedName>
    <definedName name="___ALI4">#REF!</definedName>
    <definedName name="___ALI5" localSheetId="0">#REF!</definedName>
    <definedName name="___ALI5">#REF!</definedName>
    <definedName name="___ALI6" localSheetId="0">#REF!</definedName>
    <definedName name="___ALI6">#REF!</definedName>
    <definedName name="__ALI2" localSheetId="0">#REF!</definedName>
    <definedName name="__ALI2">#REF!</definedName>
    <definedName name="__ALI3" localSheetId="0">#REF!</definedName>
    <definedName name="__ALI3">#REF!</definedName>
    <definedName name="__ALI4" localSheetId="0">#REF!</definedName>
    <definedName name="__ALI4">#REF!</definedName>
    <definedName name="__ALI5" localSheetId="0">#REF!</definedName>
    <definedName name="__ALI5">#REF!</definedName>
    <definedName name="__ALI6" localSheetId="0">#REF!</definedName>
    <definedName name="__ALI6">#REF!</definedName>
    <definedName name="_ALI2" localSheetId="0">#REF!</definedName>
    <definedName name="_ALI2">#REF!</definedName>
    <definedName name="_ALI3" localSheetId="0">#REF!</definedName>
    <definedName name="_ALI3">#REF!</definedName>
    <definedName name="_ALI4" localSheetId="0">#REF!</definedName>
    <definedName name="_ALI4">#REF!</definedName>
    <definedName name="_ALI5" localSheetId="0">#REF!</definedName>
    <definedName name="_ALI5">#REF!</definedName>
    <definedName name="_ALI6" localSheetId="0">#REF!</definedName>
    <definedName name="_ALI6">#REF!</definedName>
    <definedName name="Acreed">[1]CATALOGOS!$M$1:$M$87</definedName>
    <definedName name="ALI" localSheetId="0">#REF!</definedName>
    <definedName name="ALI">#REF!</definedName>
    <definedName name="Alta">[2]CATALOGOS!$J$1:$J$6</definedName>
    <definedName name="_xlnm.Print_Area" localSheetId="0">'FORMATO LDF Analitico deuda'!$A$1:$H$40</definedName>
    <definedName name="Base_datos_IM" localSheetId="0">[3]INDIRECTA!#REF!</definedName>
    <definedName name="Base_datos_IM">[3]INDIRECTA!#REF!</definedName>
    <definedName name="_xlnm.Database" localSheetId="0">[3]INDIRECTA!#REF!</definedName>
    <definedName name="_xlnm.Database">[3]INDIRECTA!#REF!</definedName>
    <definedName name="bonos" localSheetId="0">#REF!</definedName>
    <definedName name="bonos">#REF!</definedName>
    <definedName name="CCC" localSheetId="0">#REF!</definedName>
    <definedName name="CCC">#REF!</definedName>
    <definedName name="concentrado" localSheetId="0">#REF!</definedName>
    <definedName name="concentrado">#REF!</definedName>
    <definedName name="D">[4]CATALOGOS!$M$1:$M$87</definedName>
    <definedName name="DEUDA_PUBLICA_DE_ENTIDADES_FEDERATIVAS_Y_MUNICIPIOS_POR_TIPO_DE_DEUDOR" localSheetId="0">#REF!</definedName>
    <definedName name="DEUDA_PUBLICA_DE_ENTIDADES_FEDERATIVAS_Y_MUNICIPIOS_POR_TIPO_DE_DEUDOR">#REF!</definedName>
    <definedName name="ENERO" localSheetId="0">#REF!</definedName>
    <definedName name="ENERO">#REF!</definedName>
    <definedName name="FtePago">[1]CATALOGOS!$T$1:$T$3</definedName>
    <definedName name="garantia" localSheetId="0">#REF!</definedName>
    <definedName name="garantia">#REF!</definedName>
    <definedName name="Garantias">[1]CATALOGOS!$W$1:$W$10</definedName>
    <definedName name="garuantias">[5]CATALOGOS!$W$1:$W$10</definedName>
    <definedName name="GobEdo" localSheetId="0">#REF!</definedName>
    <definedName name="GobEdo">#REF!</definedName>
    <definedName name="H">[6]CATALOGOS!$I$1:$I$2</definedName>
    <definedName name="HSep_2010" localSheetId="0">#REF!</definedName>
    <definedName name="HSep_2010">#REF!</definedName>
    <definedName name="L" localSheetId="0">#REF!</definedName>
    <definedName name="L">#REF!</definedName>
    <definedName name="mensual" localSheetId="0">#REF!</definedName>
    <definedName name="mensual">#REF!</definedName>
    <definedName name="MIRES" localSheetId="0">[3]INDIRECTA!#REF!</definedName>
    <definedName name="MIRES">[3]INDIRECTA!#REF!</definedName>
    <definedName name="oax" localSheetId="0">#REF!</definedName>
    <definedName name="oax">#REF!</definedName>
    <definedName name="qq" localSheetId="0">#REF!</definedName>
    <definedName name="qq">#REF!</definedName>
    <definedName name="RESP" localSheetId="0">#REF!</definedName>
    <definedName name="RESP">#REF!</definedName>
    <definedName name="RESP1">[1]CATALOGOS!$I$1:$I$2</definedName>
    <definedName name="rrr" localSheetId="0">[3]INDIRECTA!#REF!</definedName>
    <definedName name="rrr">[3]INDIRECTA!#REF!</definedName>
    <definedName name="SOBRETAA">[1]CATALOGOS!$E$1:$E$3</definedName>
    <definedName name="sobretasa" localSheetId="0">#REF!</definedName>
    <definedName name="sobretasa">#REF!</definedName>
    <definedName name="sobretasas">[1]CATALOGOS!$E$1:$E$3</definedName>
    <definedName name="sss" localSheetId="0">[3]INDIRECTA!#REF!</definedName>
    <definedName name="sss">[3]INDIRECTA!#REF!</definedName>
    <definedName name="tasas" localSheetId="0">#REF!</definedName>
    <definedName name="tasas">#REF!</definedName>
    <definedName name="ttf">[7]CATALOGOS!$E$1:$E$3</definedName>
    <definedName name="VER" localSheetId="0">#REF!</definedName>
    <definedName name="VER">#REF!</definedName>
    <definedName name="W">[8]CATALOGOS!$E$1:$E$3</definedName>
    <definedName name="X">[8]CATALOGOS!$G$1:$G$6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G16" i="1"/>
  <c r="B16" i="1"/>
  <c r="D16" i="1"/>
  <c r="C16" i="1" l="1"/>
  <c r="C15" i="1" s="1"/>
  <c r="C36" i="1" l="1"/>
  <c r="D36" i="1"/>
  <c r="E36" i="1"/>
  <c r="D15" i="1"/>
  <c r="D10" i="1"/>
  <c r="D9" i="1" s="1"/>
  <c r="H15" i="1"/>
  <c r="G15" i="1"/>
  <c r="E16" i="1"/>
  <c r="E15" i="1" s="1"/>
  <c r="B15" i="1"/>
  <c r="H10" i="1"/>
  <c r="H9" i="1" s="1"/>
  <c r="G10" i="1"/>
  <c r="G9" i="1" s="1"/>
  <c r="F10" i="1"/>
  <c r="F9" i="1" s="1"/>
  <c r="E10" i="1"/>
  <c r="E9" i="1" s="1"/>
  <c r="C10" i="1"/>
  <c r="C9" i="1" s="1"/>
  <c r="C8" i="1" s="1"/>
  <c r="B10" i="1"/>
  <c r="B9" i="1" s="1"/>
  <c r="F16" i="1" l="1"/>
  <c r="F15" i="1" s="1"/>
  <c r="F8" i="1" s="1"/>
  <c r="F32" i="1" s="1"/>
  <c r="E8" i="1"/>
  <c r="E32" i="1" s="1"/>
  <c r="F36" i="1"/>
  <c r="B8" i="1"/>
  <c r="B32" i="1" s="1"/>
  <c r="C32" i="1"/>
  <c r="H8" i="1"/>
  <c r="H32" i="1" s="1"/>
  <c r="G8" i="1"/>
  <c r="G32" i="1" s="1"/>
  <c r="D8" i="1"/>
  <c r="D32" i="1" s="1"/>
</calcChain>
</file>

<file path=xl/sharedStrings.xml><?xml version="1.0" encoding="utf-8"?>
<sst xmlns="http://schemas.openxmlformats.org/spreadsheetml/2006/main" count="36" uniqueCount="36">
  <si>
    <t>Informe Analítico de la Deuda Pública y Otros Pasivos</t>
  </si>
  <si>
    <t>Denominación de la Deuda Pública y Otros Pasivos</t>
  </si>
  <si>
    <t xml:space="preserve">Disposiciones del Periodo </t>
  </si>
  <si>
    <t>Amortizaciones del Periodo</t>
  </si>
  <si>
    <t>Revaluaciones, Reclasificaciones y Otros Ajustes</t>
  </si>
  <si>
    <t>Saldo Final del Periodo</t>
  </si>
  <si>
    <t>Pago de Intereses del Periodo</t>
  </si>
  <si>
    <t xml:space="preserve">Pago de Comisiones y demás costos asociados durante el Periodo </t>
  </si>
  <si>
    <t>1. Deuda Pública (1=A+B)</t>
  </si>
  <si>
    <t xml:space="preserve">  A. Corto Plazo</t>
  </si>
  <si>
    <t xml:space="preserve">  a1) Instituciones de Crédito </t>
  </si>
  <si>
    <t xml:space="preserve">  a2) Titulos y Valores</t>
  </si>
  <si>
    <t xml:space="preserve"> a3) Arrendamientos Financieros</t>
  </si>
  <si>
    <t xml:space="preserve">  B. Largo Plazo</t>
  </si>
  <si>
    <t xml:space="preserve">  b1) Instituciones de Crédito</t>
  </si>
  <si>
    <t xml:space="preserve">         Banobras Más Oaxaca</t>
  </si>
  <si>
    <t xml:space="preserve">        Santander  1,000</t>
  </si>
  <si>
    <t xml:space="preserve">        Banobras 363</t>
  </si>
  <si>
    <t xml:space="preserve">        Banobras 2,000</t>
  </si>
  <si>
    <t xml:space="preserve">  b2) Titulos y Valores</t>
  </si>
  <si>
    <t xml:space="preserve">  b3) Arrendamientos Financieros</t>
  </si>
  <si>
    <t xml:space="preserve">2. Otros Pasivos </t>
  </si>
  <si>
    <t>3. Total de la Deuda Pública y Otros Pasivos  (3=1+2)</t>
  </si>
  <si>
    <t>4. Deuda Contingente  (informativo)</t>
  </si>
  <si>
    <t>5.Valor de Instrumentos Bono Cupón Cero  (Informativo)</t>
  </si>
  <si>
    <t>Santander 1,500 I</t>
  </si>
  <si>
    <t>Santander 1,500 II</t>
  </si>
  <si>
    <t>Santander 1,500 III</t>
  </si>
  <si>
    <t>Banorte 1,000</t>
  </si>
  <si>
    <t>Banobras 4,000</t>
  </si>
  <si>
    <t>Banobras 2,636</t>
  </si>
  <si>
    <t>Saldo al 31 de diciembre de 2024</t>
  </si>
  <si>
    <t>(Cifras en pesos)</t>
  </si>
  <si>
    <t>Del 01 de enero al 31 de diciembre de 2025</t>
  </si>
  <si>
    <t>Cuenta Pública 2025</t>
  </si>
  <si>
    <t>Gobierno del Estado de Oaxaca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</si>
</sst>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8" fillId="0" borderId="0"/>
  </cellStyleXfs>
  <cellXfs count="28">
    <xf numFmtId="0" fontId="0" fillId="0" borderId="0" xfId="0"/>
    <xf numFmtId="43" fontId="0" fillId="0" borderId="0" xfId="1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3" fontId="3" fillId="0" borderId="2" xfId="1" applyNumberFormat="1" applyFont="1" applyBorder="1"/>
    <xf numFmtId="3" fontId="3" fillId="0" borderId="3" xfId="1" applyNumberFormat="1" applyFont="1" applyBorder="1"/>
    <xf numFmtId="3" fontId="4" fillId="0" borderId="3" xfId="1" applyNumberFormat="1" applyFont="1" applyBorder="1"/>
    <xf numFmtId="0" fontId="3" fillId="0" borderId="3" xfId="0" applyFont="1" applyBorder="1"/>
    <xf numFmtId="0" fontId="4" fillId="0" borderId="3" xfId="0" applyFont="1" applyBorder="1" applyAlignment="1">
      <alignment horizontal="left"/>
    </xf>
    <xf numFmtId="3" fontId="5" fillId="0" borderId="3" xfId="1" applyNumberFormat="1" applyFont="1" applyBorder="1"/>
    <xf numFmtId="0" fontId="4" fillId="0" borderId="3" xfId="0" applyFont="1" applyBorder="1"/>
    <xf numFmtId="3" fontId="4" fillId="0" borderId="3" xfId="1" applyNumberFormat="1" applyFont="1" applyFill="1" applyBorder="1"/>
    <xf numFmtId="0" fontId="3" fillId="0" borderId="3" xfId="0" applyFont="1" applyBorder="1" applyAlignment="1">
      <alignment wrapText="1"/>
    </xf>
    <xf numFmtId="3" fontId="3" fillId="2" borderId="3" xfId="1" applyNumberFormat="1" applyFont="1" applyFill="1" applyBorder="1"/>
    <xf numFmtId="43" fontId="4" fillId="0" borderId="3" xfId="1" applyFont="1" applyFill="1" applyBorder="1"/>
    <xf numFmtId="43" fontId="4" fillId="0" borderId="3" xfId="1" applyFont="1" applyBorder="1"/>
    <xf numFmtId="0" fontId="4" fillId="0" borderId="4" xfId="0" applyFont="1" applyBorder="1"/>
    <xf numFmtId="43" fontId="4" fillId="0" borderId="4" xfId="0" applyNumberFormat="1" applyFont="1" applyBorder="1"/>
    <xf numFmtId="43" fontId="4" fillId="0" borderId="4" xfId="1" applyFont="1" applyBorder="1"/>
    <xf numFmtId="43" fontId="4" fillId="0" borderId="0" xfId="1" applyFont="1"/>
    <xf numFmtId="3" fontId="3" fillId="0" borderId="3" xfId="1" applyNumberFormat="1" applyFont="1" applyFill="1" applyBorder="1"/>
    <xf numFmtId="164" fontId="3" fillId="0" borderId="3" xfId="1" applyNumberFormat="1" applyFont="1" applyFill="1" applyBorder="1"/>
    <xf numFmtId="0" fontId="4" fillId="0" borderId="3" xfId="0" applyFont="1" applyBorder="1" applyAlignment="1">
      <alignment horizontal="left" indent="2"/>
    </xf>
    <xf numFmtId="43" fontId="0" fillId="0" borderId="0" xfId="0" applyNumberFormat="1"/>
    <xf numFmtId="3" fontId="3" fillId="3" borderId="3" xfId="1" applyNumberFormat="1" applyFont="1" applyFill="1" applyBorder="1"/>
    <xf numFmtId="3" fontId="4" fillId="3" borderId="3" xfId="1" applyNumberFormat="1" applyFont="1" applyFill="1" applyBorder="1"/>
    <xf numFmtId="3" fontId="6" fillId="0" borderId="3" xfId="1" applyNumberFormat="1" applyFont="1" applyFill="1" applyBorder="1"/>
    <xf numFmtId="0" fontId="2" fillId="0" borderId="0" xfId="0" applyFont="1" applyAlignment="1">
      <alignment horizontal="center"/>
    </xf>
  </cellXfs>
  <cellStyles count="4">
    <cellStyle name="Millares" xfId="1" builtinId="3"/>
    <cellStyle name="Normal" xfId="0" builtinId="0"/>
    <cellStyle name="Normal 2" xfId="3" xr:uid="{00000000-0005-0000-0000-000002000000}"/>
    <cellStyle name="Normal 2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410660</xdr:colOff>
      <xdr:row>0</xdr:row>
      <xdr:rowOff>95262</xdr:rowOff>
    </xdr:from>
    <xdr:to>
      <xdr:col>8</xdr:col>
      <xdr:colOff>76204</xdr:colOff>
      <xdr:row>3</xdr:row>
      <xdr:rowOff>9072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DBFE09-7E35-4B89-92F6-7C037F7CA4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t="2232" r="65930" b="92039"/>
        <a:stretch/>
      </xdr:blipFill>
      <xdr:spPr bwMode="auto">
        <a:xfrm>
          <a:off x="4420231" y="95262"/>
          <a:ext cx="1779188" cy="45809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SERGIO~1\AppData\Local\Temp\Rar$DIa0.451\CONCENTRADO%20AUDITOR&#205;A%2019022013\Nueva%20carpeta\Reportes%20Junio%202012\ZAC-021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ANGELE~1/AppData/Local/Temp/Rar$DI89.768/Baja%20California%20Sur.xls" TargetMode="External"/><Relationship Id="rId1" Type="http://schemas.openxmlformats.org/officeDocument/2006/relationships/externalLinkPath" Target="/Users/ANGELE~1/AppData/Local/Temp/Rar$DI89.768/Baja%20California%20Su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espaldo\Mis%20documentos\JAVIER\CUADERNILLOS\Enero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tadis-Deuda\Septiembre%202012\Reportes%20Recibidos%20Tercer%20Trimestre\HID-031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euda\Estadis-Deuda\Septiembre%202013\Reportes%20recibidos\SON-03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sergio_martinez\AppData\Local\Microsoft\Windows\Temporary%20Internet%20Files\Content.Outlook\WRD1MHBP\II%20trim%20201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SERGIO~1\AppData\Local\Temp\Rar$DIa0.451\CONCENTRADO%20AUDITOR&#205;A%2019022013\Nueva%20carpeta\deuda%20de%20abril-junio%20(06-08-2012)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ANGELE~1/AppData/Local/Temp/Rar$DI89.768/Users/carlos_leong/Desktop/Cuadros%20Deuda/Dic-10/16%20MICH%200310.xls" TargetMode="External"/><Relationship Id="rId1" Type="http://schemas.openxmlformats.org/officeDocument/2006/relationships/externalLinkPath" Target="/Users/ANGELE~1/AppData/Local/Temp/Rar$DI89.768/Users/carlos_leong/Desktop/Cuadros%20Deuda/Dic-10/16%20MICH%2003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E1" t="str">
            <v>  </v>
          </cell>
          <cell r="I1" t="str">
            <v>SI</v>
          </cell>
          <cell r="M1" t="str">
            <v>ABNAMRO</v>
          </cell>
          <cell r="T1" t="str">
            <v>PARTICIPACIONES</v>
          </cell>
          <cell r="W1" t="str">
            <v>TENENCIA</v>
          </cell>
        </row>
        <row r="2">
          <cell r="E2" t="str">
            <v>Más</v>
          </cell>
          <cell r="I2" t="str">
            <v>NO</v>
          </cell>
          <cell r="M2" t="str">
            <v>AFIRME</v>
          </cell>
          <cell r="T2" t="str">
            <v>APORTACIONES</v>
          </cell>
          <cell r="W2" t="str">
            <v>ISN</v>
          </cell>
        </row>
        <row r="3">
          <cell r="E3" t="str">
            <v>Por</v>
          </cell>
          <cell r="M3" t="str">
            <v>AMERICAN EXPRESS</v>
          </cell>
          <cell r="T3" t="str">
            <v>INGRESOS PROPIOS</v>
          </cell>
          <cell r="W3" t="str">
            <v>PEAJES</v>
          </cell>
        </row>
        <row r="4">
          <cell r="M4" t="str">
            <v>ANÁHUAC</v>
          </cell>
          <cell r="W4" t="str">
            <v>CUOTAS</v>
          </cell>
        </row>
        <row r="5">
          <cell r="M5" t="str">
            <v>ATLÁNTICO</v>
          </cell>
          <cell r="W5" t="str">
            <v>FAIS</v>
          </cell>
        </row>
        <row r="6">
          <cell r="M6" t="str">
            <v>AUTOFIN</v>
          </cell>
          <cell r="W6" t="str">
            <v>FAFEF</v>
          </cell>
        </row>
        <row r="7">
          <cell r="M7" t="str">
            <v>AZTECA</v>
          </cell>
          <cell r="W7" t="str">
            <v>FORTAMUN</v>
          </cell>
        </row>
        <row r="8">
          <cell r="M8" t="str">
            <v>BAJÍO</v>
          </cell>
          <cell r="W8" t="str">
            <v>FONAREC</v>
          </cell>
        </row>
        <row r="9">
          <cell r="M9" t="str">
            <v>BAMSA</v>
          </cell>
          <cell r="W9" t="str">
            <v>PARTICIPACIONES</v>
          </cell>
        </row>
        <row r="10">
          <cell r="M10" t="str">
            <v>BANAMEX</v>
          </cell>
          <cell r="W10" t="str">
            <v>OTROS</v>
          </cell>
        </row>
        <row r="11">
          <cell r="M11" t="str">
            <v>BANCEN</v>
          </cell>
        </row>
        <row r="12">
          <cell r="M12" t="str">
            <v>BANCENTRO</v>
          </cell>
        </row>
        <row r="13">
          <cell r="M13" t="str">
            <v>BANCO FACIL</v>
          </cell>
        </row>
        <row r="14">
          <cell r="M14" t="str">
            <v>BANCO FAMSA</v>
          </cell>
        </row>
        <row r="15">
          <cell r="M15" t="str">
            <v>BANCOMEXT</v>
          </cell>
        </row>
        <row r="16">
          <cell r="M16" t="str">
            <v>BANCREPS</v>
          </cell>
        </row>
        <row r="17">
          <cell r="M17" t="str">
            <v>BANCRISA</v>
          </cell>
        </row>
        <row r="18">
          <cell r="M18" t="str">
            <v>BANCRO</v>
          </cell>
        </row>
        <row r="19">
          <cell r="M19" t="str">
            <v>BANCRUGO</v>
          </cell>
        </row>
        <row r="20">
          <cell r="M20" t="str">
            <v>BANCRUNE</v>
          </cell>
        </row>
        <row r="21">
          <cell r="M21" t="str">
            <v>BANCRUNO</v>
          </cell>
        </row>
        <row r="22">
          <cell r="M22" t="str">
            <v>BANJÉRCITO</v>
          </cell>
        </row>
        <row r="23">
          <cell r="M23" t="str">
            <v>BANK ONE</v>
          </cell>
        </row>
        <row r="24">
          <cell r="M24" t="str">
            <v>BANOBRAS</v>
          </cell>
        </row>
        <row r="25">
          <cell r="M25" t="str">
            <v>BANORTE</v>
          </cell>
        </row>
        <row r="26">
          <cell r="M26" t="str">
            <v>BANORTE</v>
          </cell>
        </row>
        <row r="27">
          <cell r="M27" t="str">
            <v>BANPAÍS</v>
          </cell>
        </row>
        <row r="28">
          <cell r="M28" t="str">
            <v>BANREGIO</v>
          </cell>
        </row>
        <row r="29">
          <cell r="M29" t="str">
            <v>BANRURAL</v>
          </cell>
        </row>
        <row r="30">
          <cell r="M30" t="str">
            <v>BANRURAL PACÍFI</v>
          </cell>
        </row>
        <row r="31">
          <cell r="M31" t="str">
            <v>BANSEFI</v>
          </cell>
        </row>
        <row r="32">
          <cell r="M32" t="str">
            <v>BANSI</v>
          </cell>
        </row>
        <row r="33">
          <cell r="M33" t="str">
            <v>BARCLAYS</v>
          </cell>
        </row>
        <row r="34">
          <cell r="M34" t="str">
            <v>BBVA BANCOMER</v>
          </cell>
        </row>
        <row r="35">
          <cell r="M35" t="str">
            <v>BBVA SERVICIOS</v>
          </cell>
        </row>
        <row r="36">
          <cell r="M36" t="str">
            <v>BCR NORTE</v>
          </cell>
        </row>
        <row r="37">
          <cell r="M37" t="str">
            <v>BM ACTINVER</v>
          </cell>
        </row>
        <row r="38">
          <cell r="M38" t="str">
            <v>BNCI</v>
          </cell>
        </row>
        <row r="39">
          <cell r="M39" t="str">
            <v>BNP</v>
          </cell>
        </row>
        <row r="40">
          <cell r="M40" t="str">
            <v>BOSTON</v>
          </cell>
        </row>
        <row r="41">
          <cell r="M41" t="str">
            <v>CAPITAL</v>
          </cell>
        </row>
        <row r="42">
          <cell r="M42" t="str">
            <v>CENTRO NORTE</v>
          </cell>
        </row>
        <row r="43">
          <cell r="M43" t="str">
            <v>CENTRO SUR</v>
          </cell>
        </row>
        <row r="44">
          <cell r="M44" t="str">
            <v>CITIBANK</v>
          </cell>
        </row>
        <row r="45">
          <cell r="M45" t="str">
            <v>COMPARTAMOS</v>
          </cell>
        </row>
        <row r="46">
          <cell r="M46" t="str">
            <v>CONFÍA</v>
          </cell>
        </row>
        <row r="47">
          <cell r="M47" t="str">
            <v>CREDIT SUISSE FIRST BOSTON</v>
          </cell>
        </row>
        <row r="48">
          <cell r="M48" t="str">
            <v>CREMI</v>
          </cell>
        </row>
        <row r="49">
          <cell r="M49" t="str">
            <v>DEUTSCHE</v>
          </cell>
        </row>
        <row r="50">
          <cell r="M50" t="str">
            <v>DEXIA</v>
          </cell>
        </row>
        <row r="51">
          <cell r="M51" t="str">
            <v>FINA</v>
          </cell>
        </row>
        <row r="52">
          <cell r="M52" t="str">
            <v>FONHAPO</v>
          </cell>
        </row>
        <row r="53">
          <cell r="M53" t="str">
            <v>FUJI</v>
          </cell>
        </row>
        <row r="54">
          <cell r="M54" t="str">
            <v>GE MONEY</v>
          </cell>
        </row>
        <row r="55">
          <cell r="M55" t="str">
            <v>HIPOTECARIA FEDERAL</v>
          </cell>
        </row>
        <row r="56">
          <cell r="M56" t="str">
            <v>HSBC</v>
          </cell>
        </row>
        <row r="57">
          <cell r="M57" t="str">
            <v>INBURSA</v>
          </cell>
        </row>
        <row r="58">
          <cell r="M58" t="str">
            <v>INDUSTRIAL</v>
          </cell>
        </row>
        <row r="59">
          <cell r="M59" t="str">
            <v>ING</v>
          </cell>
        </row>
        <row r="60">
          <cell r="M60" t="str">
            <v>INTERACCIONES</v>
          </cell>
        </row>
        <row r="61">
          <cell r="M61" t="str">
            <v>INTERBANCO</v>
          </cell>
        </row>
        <row r="62">
          <cell r="M62" t="str">
            <v>INVEX</v>
          </cell>
        </row>
        <row r="63">
          <cell r="M63" t="str">
            <v>IXE</v>
          </cell>
        </row>
        <row r="64">
          <cell r="M64" t="str">
            <v>JP MORGAN</v>
          </cell>
        </row>
        <row r="65">
          <cell r="M65" t="str">
            <v>JP MORGAN</v>
          </cell>
        </row>
        <row r="66">
          <cell r="M66" t="str">
            <v>MIFEL</v>
          </cell>
        </row>
        <row r="67">
          <cell r="M67" t="str">
            <v>MONEX</v>
          </cell>
        </row>
        <row r="68">
          <cell r="M68" t="str">
            <v>NAFIN</v>
          </cell>
        </row>
        <row r="69">
          <cell r="M69" t="str">
            <v>NATIONSBANK</v>
          </cell>
        </row>
        <row r="70">
          <cell r="M70" t="str">
            <v>OBRERO</v>
          </cell>
        </row>
        <row r="71">
          <cell r="M71" t="str">
            <v>ORIENTE</v>
          </cell>
        </row>
        <row r="72">
          <cell r="M72" t="str">
            <v>OTRO</v>
          </cell>
        </row>
        <row r="73">
          <cell r="M73" t="str">
            <v>PENINSULAR</v>
          </cell>
        </row>
        <row r="74">
          <cell r="M74" t="str">
            <v>PROMEX</v>
          </cell>
        </row>
        <row r="75">
          <cell r="M75" t="str">
            <v>PRONORTE</v>
          </cell>
        </row>
        <row r="76">
          <cell r="M76" t="str">
            <v>QUADRUM</v>
          </cell>
        </row>
        <row r="77">
          <cell r="M77" t="str">
            <v>REPUBLIC NY</v>
          </cell>
        </row>
        <row r="78">
          <cell r="M78" t="str">
            <v>SANTANDER</v>
          </cell>
        </row>
        <row r="79">
          <cell r="M79" t="str">
            <v>SANTANDER</v>
          </cell>
        </row>
        <row r="80">
          <cell r="M80" t="str">
            <v>SCOTIABANK INVERLAT</v>
          </cell>
        </row>
        <row r="81">
          <cell r="M81" t="str">
            <v>SERFIN</v>
          </cell>
        </row>
        <row r="82">
          <cell r="M82" t="str">
            <v>SOCIÉTÉ</v>
          </cell>
        </row>
        <row r="83">
          <cell r="M83" t="str">
            <v>SURESTE</v>
          </cell>
        </row>
        <row r="84">
          <cell r="M84" t="str">
            <v>TOKYO</v>
          </cell>
        </row>
        <row r="85">
          <cell r="M85" t="str">
            <v>UNIÓN</v>
          </cell>
        </row>
        <row r="86">
          <cell r="M86" t="str">
            <v>VE POR MÁS</v>
          </cell>
        </row>
        <row r="87">
          <cell r="M87" t="str">
            <v>WAL-MART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enú"/>
      <sheetName val="Captura"/>
      <sheetName val="Hoja Trabajo"/>
      <sheetName val="CATALOGOS"/>
      <sheetName val="Instruc"/>
    </sheetNames>
    <sheetDataSet>
      <sheetData sheetId="0" refreshError="1"/>
      <sheetData sheetId="1"/>
      <sheetData sheetId="2" refreshError="1"/>
      <sheetData sheetId="3">
        <row r="1">
          <cell r="J1" t="str">
            <v>Nuevo</v>
          </cell>
        </row>
        <row r="2">
          <cell r="J2" t="str">
            <v>Reestructurado</v>
          </cell>
        </row>
        <row r="3">
          <cell r="J3" t="str">
            <v>Refinanciamiento</v>
          </cell>
        </row>
        <row r="4">
          <cell r="J4" t="str">
            <v>Modificado</v>
          </cell>
        </row>
        <row r="5">
          <cell r="J5" t="str">
            <v>Sintesis</v>
          </cell>
        </row>
        <row r="6">
          <cell r="J6" t="str">
            <v>Otros</v>
          </cell>
        </row>
      </sheetData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ICIOS REGISTRO"/>
      <sheetName val="LINEA 27-8-97"/>
      <sheetName val="LINEA 25-11-96"/>
      <sheetName val="TERMINADOS (2)"/>
      <sheetName val="TERMINADOS"/>
      <sheetName val="CON-APASZU'97"/>
      <sheetName val="AVANCE"/>
      <sheetName val="RECUPERADO"/>
      <sheetName val="SALDOS"/>
      <sheetName val="AMORTIZ."/>
      <sheetName val="AVANCE (2)"/>
      <sheetName val="ETI (2)"/>
      <sheetName val="SALDOS BANOBRAS (2)"/>
      <sheetName val="DIRECTA"/>
      <sheetName val="INDIRECTA"/>
      <sheetName val="GLOBAL"/>
      <sheetName val="SALDOS BANOBRAS"/>
      <sheetName val="DESCUEN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M1" t="str">
            <v>ABNAMRO</v>
          </cell>
        </row>
        <row r="2">
          <cell r="M2" t="str">
            <v>AFIRME</v>
          </cell>
        </row>
        <row r="3">
          <cell r="M3" t="str">
            <v>AMERICAN EXPRESS</v>
          </cell>
        </row>
        <row r="4">
          <cell r="M4" t="str">
            <v>ANÁHUAC</v>
          </cell>
        </row>
        <row r="5">
          <cell r="M5" t="str">
            <v>ATLÁNTICO</v>
          </cell>
        </row>
        <row r="6">
          <cell r="M6" t="str">
            <v>AUTOFIN</v>
          </cell>
        </row>
        <row r="7">
          <cell r="M7" t="str">
            <v>AZTECA</v>
          </cell>
        </row>
        <row r="8">
          <cell r="M8" t="str">
            <v>BAJÍO</v>
          </cell>
        </row>
        <row r="9">
          <cell r="M9" t="str">
            <v>BAMSA</v>
          </cell>
        </row>
        <row r="10">
          <cell r="M10" t="str">
            <v>BANAMEX</v>
          </cell>
        </row>
        <row r="11">
          <cell r="M11" t="str">
            <v>BANCEN</v>
          </cell>
        </row>
        <row r="12">
          <cell r="M12" t="str">
            <v>BANCENTRO</v>
          </cell>
        </row>
        <row r="13">
          <cell r="M13" t="str">
            <v>BANCO FACIL</v>
          </cell>
        </row>
        <row r="14">
          <cell r="M14" t="str">
            <v>BANCO FAMSA</v>
          </cell>
        </row>
        <row r="15">
          <cell r="M15" t="str">
            <v>BANCOMEXT</v>
          </cell>
        </row>
        <row r="16">
          <cell r="M16" t="str">
            <v>BANCREPS</v>
          </cell>
        </row>
        <row r="17">
          <cell r="M17" t="str">
            <v>BANCRISA</v>
          </cell>
        </row>
        <row r="18">
          <cell r="M18" t="str">
            <v>BANCRO</v>
          </cell>
        </row>
        <row r="19">
          <cell r="M19" t="str">
            <v>BANCRUGO</v>
          </cell>
        </row>
        <row r="20">
          <cell r="M20" t="str">
            <v>BANCRUNE</v>
          </cell>
        </row>
        <row r="21">
          <cell r="M21" t="str">
            <v>BANCRUNO</v>
          </cell>
        </row>
        <row r="22">
          <cell r="M22" t="str">
            <v>BANJÉRCITO</v>
          </cell>
        </row>
        <row r="23">
          <cell r="M23" t="str">
            <v>BANK ONE</v>
          </cell>
        </row>
        <row r="24">
          <cell r="M24" t="str">
            <v>BANOBRAS</v>
          </cell>
        </row>
        <row r="25">
          <cell r="M25" t="str">
            <v>BANORTE</v>
          </cell>
        </row>
        <row r="26">
          <cell r="M26" t="str">
            <v>BANORTE</v>
          </cell>
        </row>
        <row r="27">
          <cell r="M27" t="str">
            <v>BANPAÍS</v>
          </cell>
        </row>
        <row r="28">
          <cell r="M28" t="str">
            <v>BANREGIO</v>
          </cell>
        </row>
        <row r="29">
          <cell r="M29" t="str">
            <v>BANRURAL</v>
          </cell>
        </row>
        <row r="30">
          <cell r="M30" t="str">
            <v>BANRURAL PACÍFI</v>
          </cell>
        </row>
        <row r="31">
          <cell r="M31" t="str">
            <v>BANSEFI</v>
          </cell>
        </row>
        <row r="32">
          <cell r="M32" t="str">
            <v>BANSI</v>
          </cell>
        </row>
        <row r="33">
          <cell r="M33" t="str">
            <v>BARCLAYS</v>
          </cell>
        </row>
        <row r="34">
          <cell r="M34" t="str">
            <v>BBVA BANCOMER</v>
          </cell>
        </row>
        <row r="35">
          <cell r="M35" t="str">
            <v>BBVA SERVICIOS</v>
          </cell>
        </row>
        <row r="36">
          <cell r="M36" t="str">
            <v>BCR NORTE</v>
          </cell>
        </row>
        <row r="37">
          <cell r="M37" t="str">
            <v>BM ACTINVER</v>
          </cell>
        </row>
        <row r="38">
          <cell r="M38" t="str">
            <v>BNCI</v>
          </cell>
        </row>
        <row r="39">
          <cell r="M39" t="str">
            <v>BNP</v>
          </cell>
        </row>
        <row r="40">
          <cell r="M40" t="str">
            <v>BOSTON</v>
          </cell>
        </row>
        <row r="41">
          <cell r="M41" t="str">
            <v>CAPITAL</v>
          </cell>
        </row>
        <row r="42">
          <cell r="M42" t="str">
            <v>CENTRO NORTE</v>
          </cell>
        </row>
        <row r="43">
          <cell r="M43" t="str">
            <v>CENTRO SUR</v>
          </cell>
        </row>
        <row r="44">
          <cell r="M44" t="str">
            <v>CITIBANK</v>
          </cell>
        </row>
        <row r="45">
          <cell r="M45" t="str">
            <v>COMPARTAMOS</v>
          </cell>
        </row>
        <row r="46">
          <cell r="M46" t="str">
            <v>CONFÍA</v>
          </cell>
        </row>
        <row r="47">
          <cell r="M47" t="str">
            <v>CREDIT SUISSE FIRST BOSTON</v>
          </cell>
        </row>
        <row r="48">
          <cell r="M48" t="str">
            <v>CREMI</v>
          </cell>
        </row>
        <row r="49">
          <cell r="M49" t="str">
            <v>DEUTSCHE</v>
          </cell>
        </row>
        <row r="50">
          <cell r="M50" t="str">
            <v>DEXIA</v>
          </cell>
        </row>
        <row r="51">
          <cell r="M51" t="str">
            <v>FINA</v>
          </cell>
        </row>
        <row r="52">
          <cell r="M52" t="str">
            <v>FONHAPO</v>
          </cell>
        </row>
        <row r="53">
          <cell r="M53" t="str">
            <v>FUJI</v>
          </cell>
        </row>
        <row r="54">
          <cell r="M54" t="str">
            <v>GE MONEY</v>
          </cell>
        </row>
        <row r="55">
          <cell r="M55" t="str">
            <v>HIPOTECARIA FEDERAL</v>
          </cell>
        </row>
        <row r="56">
          <cell r="M56" t="str">
            <v>HSBC</v>
          </cell>
        </row>
        <row r="57">
          <cell r="M57" t="str">
            <v>INBURSA</v>
          </cell>
        </row>
        <row r="58">
          <cell r="M58" t="str">
            <v>INDUSTRIAL</v>
          </cell>
        </row>
        <row r="59">
          <cell r="M59" t="str">
            <v>ING</v>
          </cell>
        </row>
        <row r="60">
          <cell r="M60" t="str">
            <v>INTERACCIONES</v>
          </cell>
        </row>
        <row r="61">
          <cell r="M61" t="str">
            <v>INTERBANCO</v>
          </cell>
        </row>
        <row r="62">
          <cell r="M62" t="str">
            <v>INVEX</v>
          </cell>
        </row>
        <row r="63">
          <cell r="M63" t="str">
            <v>IXE</v>
          </cell>
        </row>
        <row r="64">
          <cell r="M64" t="str">
            <v>JP MORGAN</v>
          </cell>
        </row>
        <row r="65">
          <cell r="M65" t="str">
            <v>JP MORGAN</v>
          </cell>
        </row>
        <row r="66">
          <cell r="M66" t="str">
            <v>MIFEL</v>
          </cell>
        </row>
        <row r="67">
          <cell r="M67" t="str">
            <v>MONEX</v>
          </cell>
        </row>
        <row r="68">
          <cell r="M68" t="str">
            <v>NAFIN</v>
          </cell>
        </row>
        <row r="69">
          <cell r="M69" t="str">
            <v>NATIONSBANK</v>
          </cell>
        </row>
        <row r="70">
          <cell r="M70" t="str">
            <v>OBRERO</v>
          </cell>
        </row>
        <row r="71">
          <cell r="M71" t="str">
            <v>ORIENTE</v>
          </cell>
        </row>
        <row r="72">
          <cell r="M72" t="str">
            <v>OTRO</v>
          </cell>
        </row>
        <row r="73">
          <cell r="M73" t="str">
            <v>PENINSULAR</v>
          </cell>
        </row>
        <row r="74">
          <cell r="M74" t="str">
            <v>PROMEX</v>
          </cell>
        </row>
        <row r="75">
          <cell r="M75" t="str">
            <v>PRONORTE</v>
          </cell>
        </row>
        <row r="76">
          <cell r="M76" t="str">
            <v>QUADRUM</v>
          </cell>
        </row>
        <row r="77">
          <cell r="M77" t="str">
            <v>REPUBLIC NY</v>
          </cell>
        </row>
        <row r="78">
          <cell r="M78" t="str">
            <v>SANTANDER</v>
          </cell>
        </row>
        <row r="79">
          <cell r="M79" t="str">
            <v>SANTANDER</v>
          </cell>
        </row>
        <row r="80">
          <cell r="M80" t="str">
            <v>SCOTIABANK INVERLAT</v>
          </cell>
        </row>
        <row r="81">
          <cell r="M81" t="str">
            <v>SERFIN</v>
          </cell>
        </row>
        <row r="82">
          <cell r="M82" t="str">
            <v>SOCIÉTÉ</v>
          </cell>
        </row>
        <row r="83">
          <cell r="M83" t="str">
            <v>SURESTE</v>
          </cell>
        </row>
        <row r="84">
          <cell r="M84" t="str">
            <v>TOKYO</v>
          </cell>
        </row>
        <row r="85">
          <cell r="M85" t="str">
            <v>UNIÓN</v>
          </cell>
        </row>
        <row r="86">
          <cell r="M86" t="str">
            <v>VE POR MÁS</v>
          </cell>
        </row>
        <row r="87">
          <cell r="M87" t="str">
            <v>WAL-MART</v>
          </cell>
        </row>
      </sheetData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W1" t="str">
            <v>TENENCIA</v>
          </cell>
        </row>
        <row r="2">
          <cell r="W2" t="str">
            <v>ISN</v>
          </cell>
        </row>
        <row r="3">
          <cell r="W3" t="str">
            <v>PEAJES</v>
          </cell>
        </row>
        <row r="4">
          <cell r="W4" t="str">
            <v>CUOTAS</v>
          </cell>
        </row>
        <row r="5">
          <cell r="W5" t="str">
            <v>FAIS</v>
          </cell>
        </row>
        <row r="6">
          <cell r="W6" t="str">
            <v>FAFEF</v>
          </cell>
        </row>
        <row r="7">
          <cell r="W7" t="str">
            <v>FORTAMUN</v>
          </cell>
        </row>
        <row r="8">
          <cell r="W8" t="str">
            <v>FONAREC</v>
          </cell>
        </row>
        <row r="9">
          <cell r="W9" t="str">
            <v>PARTICIPACIONES</v>
          </cell>
        </row>
        <row r="10">
          <cell r="W10" t="str">
            <v>OTROS</v>
          </cell>
        </row>
      </sheetData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I1" t="str">
            <v>SI</v>
          </cell>
        </row>
        <row r="2">
          <cell r="I2" t="str">
            <v>NO</v>
          </cell>
        </row>
      </sheetData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E1" t="str">
            <v>  </v>
          </cell>
        </row>
        <row r="2">
          <cell r="E2" t="str">
            <v>Más</v>
          </cell>
        </row>
        <row r="3">
          <cell r="E3" t="str">
            <v>Por</v>
          </cell>
        </row>
      </sheetData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enú"/>
      <sheetName val="Captura"/>
      <sheetName val="Hoja Trabajo"/>
      <sheetName val="Instruc"/>
      <sheetName val="CATALOGOS"/>
      <sheetName val="Aux"/>
      <sheetName val="Ft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E1" t="str">
            <v>  </v>
          </cell>
          <cell r="G1" t="str">
            <v>TIIE</v>
          </cell>
        </row>
        <row r="2">
          <cell r="E2" t="str">
            <v>Más</v>
          </cell>
          <cell r="G2" t="str">
            <v>FOAEM</v>
          </cell>
        </row>
        <row r="3">
          <cell r="E3" t="str">
            <v>Por</v>
          </cell>
          <cell r="G3" t="str">
            <v>CPP</v>
          </cell>
        </row>
        <row r="4">
          <cell r="G4" t="str">
            <v>CETES</v>
          </cell>
        </row>
        <row r="5">
          <cell r="G5" t="str">
            <v>UDIS</v>
          </cell>
        </row>
        <row r="6">
          <cell r="G6" t="str">
            <v>OTRA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0"/>
  <sheetViews>
    <sheetView showGridLines="0" tabSelected="1" zoomScale="130" zoomScaleNormal="130" workbookViewId="0"/>
  </sheetViews>
  <sheetFormatPr baseColWidth="10" defaultRowHeight="15" x14ac:dyDescent="0.25"/>
  <cols>
    <col min="1" max="1" width="26" customWidth="1"/>
    <col min="2" max="2" width="17.85546875" customWidth="1"/>
    <col min="3" max="7" width="14.5703125" customWidth="1"/>
    <col min="8" max="8" width="16.28515625" customWidth="1"/>
    <col min="9" max="9" width="16.28515625" bestFit="1" customWidth="1"/>
  </cols>
  <sheetData>
    <row r="2" spans="1:9" x14ac:dyDescent="0.25">
      <c r="A2" s="27" t="s">
        <v>34</v>
      </c>
      <c r="B2" s="27"/>
      <c r="C2" s="27"/>
      <c r="D2" s="27"/>
      <c r="E2" s="27"/>
      <c r="F2" s="27"/>
      <c r="G2" s="27"/>
      <c r="H2" s="27"/>
    </row>
    <row r="3" spans="1:9" x14ac:dyDescent="0.25">
      <c r="A3" s="27" t="s">
        <v>35</v>
      </c>
      <c r="B3" s="27"/>
      <c r="C3" s="27"/>
      <c r="D3" s="27"/>
      <c r="E3" s="27"/>
      <c r="F3" s="27"/>
      <c r="G3" s="27"/>
      <c r="H3" s="27"/>
    </row>
    <row r="4" spans="1:9" x14ac:dyDescent="0.25">
      <c r="A4" s="27" t="s">
        <v>0</v>
      </c>
      <c r="B4" s="27"/>
      <c r="C4" s="27"/>
      <c r="D4" s="27"/>
      <c r="E4" s="27"/>
      <c r="F4" s="27"/>
      <c r="G4" s="27"/>
      <c r="H4" s="27"/>
    </row>
    <row r="5" spans="1:9" x14ac:dyDescent="0.25">
      <c r="A5" s="27" t="s">
        <v>33</v>
      </c>
      <c r="B5" s="27"/>
      <c r="C5" s="27"/>
      <c r="D5" s="27"/>
      <c r="E5" s="27"/>
      <c r="F5" s="27"/>
      <c r="G5" s="27"/>
      <c r="H5" s="27"/>
      <c r="I5" s="1"/>
    </row>
    <row r="6" spans="1:9" x14ac:dyDescent="0.25">
      <c r="A6" s="27" t="s">
        <v>32</v>
      </c>
      <c r="B6" s="27"/>
      <c r="C6" s="27"/>
      <c r="D6" s="27"/>
      <c r="E6" s="27"/>
      <c r="F6" s="27"/>
      <c r="G6" s="27"/>
      <c r="H6" s="27"/>
    </row>
    <row r="7" spans="1:9" ht="75.75" customHeight="1" x14ac:dyDescent="0.25">
      <c r="A7" s="2" t="s">
        <v>1</v>
      </c>
      <c r="B7" s="2" t="s">
        <v>31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2" t="s">
        <v>7</v>
      </c>
    </row>
    <row r="8" spans="1:9" x14ac:dyDescent="0.25">
      <c r="A8" s="3" t="s">
        <v>8</v>
      </c>
      <c r="B8" s="4">
        <f t="shared" ref="B8:G8" si="0">B9+B15</f>
        <v>14915769011.539999</v>
      </c>
      <c r="C8" s="4">
        <f t="shared" si="0"/>
        <v>0</v>
      </c>
      <c r="D8" s="4">
        <f t="shared" si="0"/>
        <v>110890874.04299998</v>
      </c>
      <c r="E8" s="5">
        <f t="shared" si="0"/>
        <v>0</v>
      </c>
      <c r="F8" s="4">
        <f t="shared" si="0"/>
        <v>14691248487.82</v>
      </c>
      <c r="G8" s="4">
        <f t="shared" si="0"/>
        <v>1388411738.28</v>
      </c>
      <c r="H8" s="4">
        <f>H9+H15</f>
        <v>67121658.420000002</v>
      </c>
    </row>
    <row r="9" spans="1:9" x14ac:dyDescent="0.25">
      <c r="A9" s="7" t="s">
        <v>9</v>
      </c>
      <c r="B9" s="5">
        <f>SUM(B10)</f>
        <v>0</v>
      </c>
      <c r="C9" s="5">
        <f>C10</f>
        <v>0</v>
      </c>
      <c r="D9" s="5">
        <f>SUM(D10)</f>
        <v>0</v>
      </c>
      <c r="E9" s="5">
        <f>E10</f>
        <v>0</v>
      </c>
      <c r="F9" s="5">
        <f>F10</f>
        <v>0</v>
      </c>
      <c r="G9" s="5">
        <f>G10</f>
        <v>0</v>
      </c>
      <c r="H9" s="5">
        <f>H10</f>
        <v>0</v>
      </c>
    </row>
    <row r="10" spans="1:9" x14ac:dyDescent="0.25">
      <c r="A10" s="7" t="s">
        <v>10</v>
      </c>
      <c r="B10" s="5">
        <f t="shared" ref="B10:H10" si="1">SUM(B11:B11)</f>
        <v>0</v>
      </c>
      <c r="C10" s="5">
        <f t="shared" si="1"/>
        <v>0</v>
      </c>
      <c r="D10" s="5">
        <f t="shared" si="1"/>
        <v>0</v>
      </c>
      <c r="E10" s="5">
        <f t="shared" si="1"/>
        <v>0</v>
      </c>
      <c r="F10" s="5">
        <f t="shared" si="1"/>
        <v>0</v>
      </c>
      <c r="G10" s="5">
        <f t="shared" si="1"/>
        <v>0</v>
      </c>
      <c r="H10" s="5">
        <f t="shared" si="1"/>
        <v>0</v>
      </c>
    </row>
    <row r="11" spans="1:9" x14ac:dyDescent="0.25">
      <c r="A11" s="8"/>
      <c r="B11" s="6"/>
      <c r="C11" s="6"/>
      <c r="D11" s="6"/>
      <c r="E11" s="6"/>
      <c r="F11" s="6"/>
      <c r="G11" s="9"/>
      <c r="H11" s="6"/>
    </row>
    <row r="12" spans="1:9" x14ac:dyDescent="0.25">
      <c r="A12" s="7" t="s">
        <v>11</v>
      </c>
      <c r="B12" s="6">
        <v>0</v>
      </c>
      <c r="C12" s="6"/>
      <c r="D12" s="6"/>
      <c r="E12" s="6">
        <v>0</v>
      </c>
      <c r="F12" s="6"/>
      <c r="G12" s="6">
        <v>0</v>
      </c>
      <c r="H12" s="6">
        <v>0</v>
      </c>
    </row>
    <row r="13" spans="1:9" x14ac:dyDescent="0.25">
      <c r="A13" s="7" t="s">
        <v>12</v>
      </c>
      <c r="B13" s="6">
        <v>0</v>
      </c>
      <c r="C13" s="6"/>
      <c r="D13" s="6"/>
      <c r="E13" s="6">
        <v>0</v>
      </c>
      <c r="F13" s="6"/>
      <c r="G13" s="6">
        <v>0</v>
      </c>
      <c r="H13" s="6">
        <v>0</v>
      </c>
    </row>
    <row r="14" spans="1:9" x14ac:dyDescent="0.25">
      <c r="A14" s="10"/>
      <c r="B14" s="6"/>
      <c r="C14" s="6"/>
      <c r="D14" s="6"/>
      <c r="E14" s="6"/>
      <c r="F14" s="6"/>
      <c r="G14" s="6"/>
      <c r="H14" s="6"/>
    </row>
    <row r="15" spans="1:9" x14ac:dyDescent="0.25">
      <c r="A15" s="7" t="s">
        <v>13</v>
      </c>
      <c r="B15" s="5">
        <f t="shared" ref="B15:H15" si="2">B16+B27</f>
        <v>14915769011.539999</v>
      </c>
      <c r="C15" s="5">
        <f t="shared" si="2"/>
        <v>0</v>
      </c>
      <c r="D15" s="5">
        <f t="shared" si="2"/>
        <v>110890874.04299998</v>
      </c>
      <c r="E15" s="6">
        <f t="shared" si="2"/>
        <v>0</v>
      </c>
      <c r="F15" s="5">
        <f t="shared" si="2"/>
        <v>14691248487.82</v>
      </c>
      <c r="G15" s="5">
        <f t="shared" si="2"/>
        <v>1388411738.28</v>
      </c>
      <c r="H15" s="5">
        <f t="shared" si="2"/>
        <v>67121658.420000002</v>
      </c>
    </row>
    <row r="16" spans="1:9" x14ac:dyDescent="0.25">
      <c r="A16" s="7" t="s">
        <v>14</v>
      </c>
      <c r="B16" s="5">
        <f>SUM(B17:B26)</f>
        <v>14915769011.539999</v>
      </c>
      <c r="C16" s="5">
        <f>SUM(C17:C27)</f>
        <v>0</v>
      </c>
      <c r="D16" s="5">
        <f>SUM(D17:D26)</f>
        <v>110890874.04299998</v>
      </c>
      <c r="E16" s="5">
        <f>SUM(E17:E20)</f>
        <v>0</v>
      </c>
      <c r="F16" s="5">
        <f>SUM(F17:F26)</f>
        <v>14691248487.82</v>
      </c>
      <c r="G16" s="5">
        <f>SUM(G17:G27)</f>
        <v>1388411738.28</v>
      </c>
      <c r="H16" s="24">
        <f>SUM(H17:H26)</f>
        <v>67121658.420000002</v>
      </c>
    </row>
    <row r="17" spans="1:8" x14ac:dyDescent="0.25">
      <c r="A17" s="8" t="s">
        <v>15</v>
      </c>
      <c r="B17" s="6">
        <v>166645390.37</v>
      </c>
      <c r="C17" s="6"/>
      <c r="D17" s="6">
        <v>12818876.219999997</v>
      </c>
      <c r="E17" s="6"/>
      <c r="F17" s="6">
        <v>141007637.92999989</v>
      </c>
      <c r="G17" s="6">
        <v>13723997.25</v>
      </c>
      <c r="H17" s="25">
        <v>334347.82999999996</v>
      </c>
    </row>
    <row r="18" spans="1:8" x14ac:dyDescent="0.25">
      <c r="A18" s="8" t="s">
        <v>16</v>
      </c>
      <c r="B18" s="6">
        <v>800567133.07000005</v>
      </c>
      <c r="C18" s="6"/>
      <c r="D18" s="6">
        <v>27793535.659999996</v>
      </c>
      <c r="E18" s="6"/>
      <c r="F18" s="6">
        <v>744235888.65000021</v>
      </c>
      <c r="G18" s="6">
        <v>73473412.529999986</v>
      </c>
      <c r="H18" s="25">
        <v>1341493.93</v>
      </c>
    </row>
    <row r="19" spans="1:8" x14ac:dyDescent="0.25">
      <c r="A19" s="8" t="s">
        <v>17</v>
      </c>
      <c r="B19" s="6">
        <v>228100851.35999998</v>
      </c>
      <c r="C19" s="6"/>
      <c r="D19" s="6">
        <v>14545554.803000001</v>
      </c>
      <c r="E19" s="6"/>
      <c r="F19" s="6">
        <v>199434896.88000003</v>
      </c>
      <c r="G19" s="6">
        <v>20603783.380000003</v>
      </c>
      <c r="H19" s="25">
        <v>719171.23</v>
      </c>
    </row>
    <row r="20" spans="1:8" x14ac:dyDescent="0.25">
      <c r="A20" s="8" t="s">
        <v>18</v>
      </c>
      <c r="B20" s="6">
        <v>1669150887.1699998</v>
      </c>
      <c r="C20" s="6"/>
      <c r="D20" s="6">
        <v>50495166.289999999</v>
      </c>
      <c r="E20" s="6"/>
      <c r="F20" s="6">
        <v>1566372814.0099998</v>
      </c>
      <c r="G20" s="6">
        <v>154472745.56</v>
      </c>
      <c r="H20" s="25">
        <v>6261232.29</v>
      </c>
    </row>
    <row r="21" spans="1:8" x14ac:dyDescent="0.25">
      <c r="A21" s="22" t="s">
        <v>25</v>
      </c>
      <c r="B21" s="6">
        <v>1497341936.5899999</v>
      </c>
      <c r="C21" s="6"/>
      <c r="D21" s="6">
        <v>737607.60000000009</v>
      </c>
      <c r="E21" s="6"/>
      <c r="F21" s="6">
        <v>1495765028.9000001</v>
      </c>
      <c r="G21" s="6">
        <v>138555496.72000003</v>
      </c>
      <c r="H21" s="25">
        <v>7278562.9900000002</v>
      </c>
    </row>
    <row r="22" spans="1:8" x14ac:dyDescent="0.25">
      <c r="A22" s="22" t="s">
        <v>26</v>
      </c>
      <c r="B22" s="6">
        <v>1497453813.3299999</v>
      </c>
      <c r="C22" s="6"/>
      <c r="D22" s="6">
        <v>472667.93999999994</v>
      </c>
      <c r="E22" s="6"/>
      <c r="F22" s="6">
        <v>1496477475.4699998</v>
      </c>
      <c r="G22" s="6">
        <v>139042981.48000002</v>
      </c>
      <c r="H22" s="25">
        <v>7284163.6600000001</v>
      </c>
    </row>
    <row r="23" spans="1:8" x14ac:dyDescent="0.25">
      <c r="A23" s="22" t="s">
        <v>27</v>
      </c>
      <c r="B23" s="6">
        <v>1467763992.1800001</v>
      </c>
      <c r="C23" s="6"/>
      <c r="D23" s="6">
        <v>463296.42</v>
      </c>
      <c r="E23" s="6"/>
      <c r="F23" s="6">
        <v>1466807012.03</v>
      </c>
      <c r="G23" s="6">
        <v>136583737.32999998</v>
      </c>
      <c r="H23" s="25">
        <v>7144145.9800000004</v>
      </c>
    </row>
    <row r="24" spans="1:8" x14ac:dyDescent="0.25">
      <c r="A24" s="22" t="s">
        <v>28</v>
      </c>
      <c r="B24" s="6">
        <v>984002908.93000007</v>
      </c>
      <c r="C24" s="6"/>
      <c r="D24" s="6">
        <v>310598.30999999994</v>
      </c>
      <c r="E24" s="6"/>
      <c r="F24" s="6">
        <v>983361340.37000012</v>
      </c>
      <c r="G24" s="6">
        <v>93058857.140000015</v>
      </c>
      <c r="H24" s="25">
        <v>4892661.24</v>
      </c>
    </row>
    <row r="25" spans="1:8" x14ac:dyDescent="0.25">
      <c r="A25" s="22" t="s">
        <v>29</v>
      </c>
      <c r="B25" s="6">
        <v>3972773205.5700002</v>
      </c>
      <c r="C25" s="6"/>
      <c r="D25" s="6">
        <v>1957033.0999999999</v>
      </c>
      <c r="E25" s="6"/>
      <c r="F25" s="6">
        <v>3968589327.1000004</v>
      </c>
      <c r="G25" s="6">
        <v>371626579.94999993</v>
      </c>
      <c r="H25" s="25">
        <v>19311449.039999999</v>
      </c>
    </row>
    <row r="26" spans="1:8" x14ac:dyDescent="0.25">
      <c r="A26" s="22" t="s">
        <v>30</v>
      </c>
      <c r="B26" s="6">
        <v>2631968892.9699998</v>
      </c>
      <c r="C26" s="6"/>
      <c r="D26" s="6">
        <v>1296537.7</v>
      </c>
      <c r="E26" s="6"/>
      <c r="F26" s="6">
        <v>2629197066.4799995</v>
      </c>
      <c r="G26" s="6">
        <v>247270146.94</v>
      </c>
      <c r="H26" s="6">
        <v>12554430.229999999</v>
      </c>
    </row>
    <row r="27" spans="1:8" x14ac:dyDescent="0.25">
      <c r="A27" s="7" t="s">
        <v>19</v>
      </c>
      <c r="B27" s="5"/>
      <c r="C27" s="5"/>
      <c r="D27" s="5"/>
      <c r="E27" s="6"/>
      <c r="F27" s="5"/>
      <c r="G27" s="5"/>
      <c r="H27" s="5"/>
    </row>
    <row r="28" spans="1:8" x14ac:dyDescent="0.25">
      <c r="A28" s="7" t="s">
        <v>20</v>
      </c>
      <c r="B28" s="6"/>
      <c r="C28" s="6"/>
      <c r="D28" s="6"/>
      <c r="E28" s="6"/>
      <c r="F28" s="6"/>
      <c r="G28" s="6"/>
      <c r="H28" s="6"/>
    </row>
    <row r="29" spans="1:8" x14ac:dyDescent="0.25">
      <c r="A29" s="10"/>
      <c r="B29" s="6"/>
      <c r="C29" s="6"/>
      <c r="D29" s="6"/>
      <c r="E29" s="6"/>
      <c r="F29" s="6"/>
      <c r="G29" s="6"/>
      <c r="H29" s="6"/>
    </row>
    <row r="30" spans="1:8" x14ac:dyDescent="0.25">
      <c r="A30" s="7" t="s">
        <v>21</v>
      </c>
      <c r="B30" s="11">
        <v>4573677292.2900009</v>
      </c>
      <c r="C30" s="26"/>
      <c r="E30" s="11"/>
      <c r="F30" s="11">
        <v>4923639569.3099937</v>
      </c>
      <c r="G30" s="11"/>
      <c r="H30" s="11"/>
    </row>
    <row r="31" spans="1:8" x14ac:dyDescent="0.25">
      <c r="A31" s="10"/>
      <c r="B31" s="11"/>
      <c r="C31" s="11"/>
      <c r="D31" s="11"/>
      <c r="E31" s="11"/>
      <c r="F31" s="11"/>
      <c r="G31" s="11"/>
      <c r="H31" s="11"/>
    </row>
    <row r="32" spans="1:8" ht="23.25" x14ac:dyDescent="0.25">
      <c r="A32" s="12" t="s">
        <v>22</v>
      </c>
      <c r="B32" s="13">
        <f>B8+B30</f>
        <v>19489446303.830002</v>
      </c>
      <c r="C32" s="13">
        <f>C8+C30</f>
        <v>0</v>
      </c>
      <c r="D32" s="13">
        <f>D8+C30</f>
        <v>110890874.04299998</v>
      </c>
      <c r="E32" s="13">
        <f>E8+E30</f>
        <v>0</v>
      </c>
      <c r="F32" s="13">
        <f>F8+F30</f>
        <v>19614888057.129993</v>
      </c>
      <c r="G32" s="13">
        <f>G8+G30</f>
        <v>1388411738.28</v>
      </c>
      <c r="H32" s="13">
        <f>H8+H30</f>
        <v>67121658.420000002</v>
      </c>
    </row>
    <row r="33" spans="1:9" x14ac:dyDescent="0.25">
      <c r="A33" s="10"/>
      <c r="B33" s="14"/>
      <c r="C33" s="14"/>
      <c r="D33" s="14"/>
      <c r="E33" s="14"/>
      <c r="F33" s="14"/>
      <c r="G33" s="14"/>
      <c r="H33" s="14"/>
    </row>
    <row r="34" spans="1:9" x14ac:dyDescent="0.25">
      <c r="A34" s="7" t="s">
        <v>23</v>
      </c>
      <c r="B34" s="15"/>
      <c r="C34" s="15"/>
      <c r="D34" s="15"/>
      <c r="E34" s="15"/>
      <c r="F34" s="15"/>
      <c r="G34" s="15"/>
      <c r="H34" s="15"/>
    </row>
    <row r="35" spans="1:9" x14ac:dyDescent="0.25">
      <c r="A35" s="10"/>
      <c r="B35" s="15"/>
      <c r="C35" s="15"/>
      <c r="D35" s="15"/>
      <c r="E35" s="15"/>
      <c r="F35" s="15"/>
      <c r="G35" s="15"/>
      <c r="H35" s="15"/>
    </row>
    <row r="36" spans="1:9" ht="23.25" x14ac:dyDescent="0.25">
      <c r="A36" s="12" t="s">
        <v>24</v>
      </c>
      <c r="B36" s="21">
        <v>1534235126</v>
      </c>
      <c r="C36" s="14">
        <f>SUM(C37)</f>
        <v>0</v>
      </c>
      <c r="D36" s="14">
        <f>SUM(D37)</f>
        <v>0</v>
      </c>
      <c r="E36" s="14">
        <f>SUM(E37)</f>
        <v>0</v>
      </c>
      <c r="F36" s="20">
        <f t="shared" ref="F36" si="3">B36+C36-D36+E36</f>
        <v>1534235126</v>
      </c>
      <c r="G36" s="21">
        <v>132810447.87000002</v>
      </c>
      <c r="H36" s="21">
        <v>354475.31</v>
      </c>
      <c r="I36" s="23"/>
    </row>
    <row r="37" spans="1:9" x14ac:dyDescent="0.25">
      <c r="A37" s="10"/>
      <c r="B37" s="14"/>
      <c r="C37" s="14"/>
      <c r="D37" s="14"/>
      <c r="E37" s="14"/>
      <c r="F37" s="14"/>
      <c r="G37" s="14"/>
      <c r="H37" s="14"/>
    </row>
    <row r="38" spans="1:9" x14ac:dyDescent="0.25">
      <c r="A38" s="16"/>
      <c r="B38" s="17"/>
      <c r="C38" s="18"/>
      <c r="D38" s="18"/>
      <c r="E38" s="18"/>
      <c r="F38" s="18"/>
      <c r="G38" s="18"/>
      <c r="H38" s="18"/>
    </row>
    <row r="39" spans="1:9" x14ac:dyDescent="0.25">
      <c r="A39" s="16"/>
      <c r="B39" s="17"/>
      <c r="C39" s="18"/>
      <c r="D39" s="18"/>
      <c r="E39" s="18"/>
      <c r="F39" s="18"/>
      <c r="G39" s="18"/>
      <c r="H39" s="18"/>
    </row>
    <row r="40" spans="1:9" x14ac:dyDescent="0.25">
      <c r="E40" s="19"/>
      <c r="F40" s="19"/>
    </row>
  </sheetData>
  <mergeCells count="5">
    <mergeCell ref="A3:H3"/>
    <mergeCell ref="A4:H4"/>
    <mergeCell ref="A5:H5"/>
    <mergeCell ref="A6:H6"/>
    <mergeCell ref="A2:H2"/>
  </mergeCells>
  <pageMargins left="1" right="0.70866141732283472" top="0.42" bottom="0.38" header="0.31496062992125984" footer="0.31496062992125984"/>
  <pageSetup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LDF Analitico deuda</vt:lpstr>
      <vt:lpstr>'FORMATO LDF Analitico deuda'!Área_de_impresión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Mireya L</dc:creator>
  <cp:lastModifiedBy>Admin</cp:lastModifiedBy>
  <cp:lastPrinted>2026-03-17T16:10:17Z</cp:lastPrinted>
  <dcterms:created xsi:type="dcterms:W3CDTF">2023-04-17T19:06:54Z</dcterms:created>
  <dcterms:modified xsi:type="dcterms:W3CDTF">2026-05-08T18:35:26Z</dcterms:modified>
</cp:coreProperties>
</file>